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75" windowHeight="11580"/>
  </bookViews>
  <sheets>
    <sheet name="1-у" sheetId="4" r:id="rId1"/>
    <sheet name=" 1-у выписка 2019" sheetId="5" r:id="rId2"/>
    <sheet name="Разовое техосв2017" sheetId="6" r:id="rId3"/>
  </sheets>
  <definedNames>
    <definedName name="_xlnm.Print_Area" localSheetId="0">'1-у'!$A$4:$F$109</definedName>
  </definedNames>
  <calcPr calcId="145621"/>
</workbook>
</file>

<file path=xl/calcChain.xml><?xml version="1.0" encoding="utf-8"?>
<calcChain xmlns="http://schemas.openxmlformats.org/spreadsheetml/2006/main">
  <c r="B99" i="4" l="1"/>
  <c r="C99" i="4" s="1"/>
  <c r="B98" i="4"/>
  <c r="C98" i="4" s="1"/>
  <c r="B101" i="4"/>
  <c r="C101" i="4" s="1"/>
  <c r="B96" i="4"/>
  <c r="C96" i="4" s="1"/>
  <c r="B95" i="4"/>
  <c r="C95" i="4" s="1"/>
  <c r="B17" i="4"/>
  <c r="C17" i="4" s="1"/>
  <c r="B18" i="4"/>
  <c r="C18" i="4" s="1"/>
  <c r="B19" i="4"/>
  <c r="C19" i="4" s="1"/>
  <c r="B93" i="4"/>
  <c r="C93" i="4" s="1"/>
  <c r="B92" i="4"/>
  <c r="C92" i="4" s="1"/>
  <c r="B53" i="4" l="1"/>
  <c r="C53" i="4" s="1"/>
  <c r="B74" i="4"/>
  <c r="C74" i="4" s="1"/>
  <c r="B67" i="4"/>
  <c r="C67" i="4" s="1"/>
  <c r="B28" i="4"/>
  <c r="C28" i="4" s="1"/>
  <c r="B60" i="4"/>
  <c r="C60" i="4" s="1"/>
  <c r="B35" i="4"/>
  <c r="C35" i="4" s="1"/>
  <c r="B88" i="4"/>
  <c r="C88" i="4" s="1"/>
  <c r="B87" i="4"/>
  <c r="C87" i="4" s="1"/>
  <c r="B86" i="4"/>
  <c r="C86" i="4" s="1"/>
  <c r="B85" i="4"/>
  <c r="C85" i="4" s="1"/>
  <c r="B84" i="4"/>
  <c r="C84" i="4" s="1"/>
  <c r="B83" i="4"/>
  <c r="C83" i="4" s="1"/>
  <c r="B82" i="4"/>
  <c r="C82" i="4" s="1"/>
  <c r="B81" i="4"/>
  <c r="C81" i="4" s="1"/>
  <c r="B80" i="4"/>
  <c r="C80" i="4" s="1"/>
  <c r="B79" i="4"/>
  <c r="C79" i="4" s="1"/>
  <c r="B78" i="4"/>
  <c r="C78" i="4" s="1"/>
  <c r="B77" i="4"/>
  <c r="C77" i="4" s="1"/>
  <c r="B75" i="4"/>
  <c r="C75" i="4" s="1"/>
  <c r="B73" i="4"/>
  <c r="C73" i="4" s="1"/>
  <c r="B72" i="4"/>
  <c r="C72" i="4" s="1"/>
  <c r="B71" i="4"/>
  <c r="C71" i="4" s="1"/>
  <c r="B70" i="4"/>
  <c r="C70" i="4" s="1"/>
  <c r="B68" i="4"/>
  <c r="C68" i="4" s="1"/>
  <c r="B66" i="4"/>
  <c r="C66" i="4" s="1"/>
  <c r="B65" i="4"/>
  <c r="C65" i="4" s="1"/>
  <c r="B64" i="4"/>
  <c r="C64" i="4" s="1"/>
  <c r="B63" i="4"/>
  <c r="C63" i="4" s="1"/>
  <c r="B61" i="4"/>
  <c r="C61" i="4" s="1"/>
  <c r="B59" i="4"/>
  <c r="C59" i="4" s="1"/>
  <c r="B58" i="4"/>
  <c r="C58" i="4" s="1"/>
  <c r="B57" i="4"/>
  <c r="C57" i="4" s="1"/>
  <c r="B56" i="4"/>
  <c r="C56" i="4" s="1"/>
  <c r="B54" i="4"/>
  <c r="C54" i="4" s="1"/>
  <c r="B52" i="4"/>
  <c r="C52" i="4" s="1"/>
  <c r="B51" i="4"/>
  <c r="C51" i="4" s="1"/>
  <c r="B50" i="4"/>
  <c r="C50" i="4" s="1"/>
  <c r="B49" i="4"/>
  <c r="C49" i="4" s="1"/>
  <c r="B42" i="4"/>
  <c r="C42" i="4" s="1"/>
  <c r="B21" i="4"/>
  <c r="C21" i="4" s="1"/>
  <c r="B43" i="4" l="1"/>
  <c r="C43" i="4" s="1"/>
  <c r="B41" i="4"/>
  <c r="C41" i="4" s="1"/>
  <c r="B40" i="4"/>
  <c r="C40" i="4" s="1"/>
  <c r="B39" i="4"/>
  <c r="C39" i="4" s="1"/>
  <c r="B38" i="4"/>
  <c r="C38" i="4" s="1"/>
  <c r="B36" i="4"/>
  <c r="C36" i="4" s="1"/>
  <c r="B34" i="4"/>
  <c r="C34" i="4" s="1"/>
  <c r="B33" i="4"/>
  <c r="C33" i="4" s="1"/>
  <c r="B32" i="4"/>
  <c r="C32" i="4" s="1"/>
  <c r="B31" i="4"/>
  <c r="C31" i="4" s="1"/>
  <c r="B29" i="4"/>
  <c r="C29" i="4" s="1"/>
  <c r="B27" i="4"/>
  <c r="C27" i="4" s="1"/>
  <c r="B26" i="4"/>
  <c r="C26" i="4" s="1"/>
  <c r="B25" i="4"/>
  <c r="C25" i="4" s="1"/>
  <c r="B24" i="4"/>
  <c r="C24" i="4" s="1"/>
  <c r="B22" i="4"/>
  <c r="B20" i="4"/>
  <c r="C22" i="4" l="1"/>
  <c r="C20" i="4"/>
  <c r="C56" i="5" l="1"/>
  <c r="D56" i="5" s="1"/>
  <c r="B58" i="5"/>
  <c r="C58" i="5" s="1"/>
  <c r="B55" i="5"/>
  <c r="C55" i="5" s="1"/>
  <c r="B54" i="5"/>
  <c r="C54" i="5" s="1"/>
  <c r="B53" i="5"/>
  <c r="C53" i="5" s="1"/>
  <c r="B52" i="5"/>
  <c r="C52" i="5" s="1"/>
  <c r="C50" i="5"/>
  <c r="B50" i="5" s="1"/>
  <c r="B49" i="5"/>
  <c r="C49" i="5" s="1"/>
  <c r="B48" i="5"/>
  <c r="C48" i="5" s="1"/>
  <c r="B47" i="5"/>
  <c r="C47" i="5" s="1"/>
  <c r="B46" i="5"/>
  <c r="C46" i="5" s="1"/>
  <c r="B45" i="5"/>
  <c r="C45" i="5" s="1"/>
  <c r="B44" i="5"/>
  <c r="C44" i="5" s="1"/>
  <c r="B43" i="5"/>
  <c r="C43" i="5" s="1"/>
  <c r="B42" i="5"/>
  <c r="C42" i="5" s="1"/>
  <c r="B41" i="5"/>
  <c r="C41" i="5" s="1"/>
  <c r="B40" i="5"/>
  <c r="C40" i="5" s="1"/>
  <c r="B38" i="5"/>
  <c r="C38" i="5" s="1"/>
  <c r="B37" i="5"/>
  <c r="C37" i="5" s="1"/>
  <c r="B36" i="5"/>
  <c r="C36" i="5" s="1"/>
  <c r="B35" i="5"/>
  <c r="C35" i="5" s="1"/>
  <c r="B34" i="5"/>
  <c r="C34" i="5" s="1"/>
  <c r="B33" i="5"/>
  <c r="C33" i="5" s="1"/>
  <c r="B32" i="5"/>
  <c r="C32" i="5" s="1"/>
  <c r="B29" i="5"/>
  <c r="C29" i="5" s="1"/>
  <c r="B28" i="5"/>
  <c r="C28" i="5" s="1"/>
  <c r="B27" i="5"/>
  <c r="C27" i="5" s="1"/>
  <c r="B25" i="5"/>
  <c r="C25" i="5" s="1"/>
  <c r="B24" i="5"/>
  <c r="C24" i="5" s="1"/>
  <c r="B23" i="5"/>
  <c r="C23" i="5" s="1"/>
  <c r="B22" i="5"/>
  <c r="C22" i="5" s="1"/>
  <c r="B21" i="5"/>
  <c r="C21" i="5" s="1"/>
  <c r="B20" i="5"/>
  <c r="C20" i="5" s="1"/>
  <c r="B19" i="5"/>
  <c r="C19" i="5" s="1"/>
  <c r="B18" i="5"/>
  <c r="C18" i="5" s="1"/>
  <c r="B16" i="5"/>
  <c r="C16" i="5" s="1"/>
  <c r="B15" i="5"/>
  <c r="C15" i="5" s="1"/>
  <c r="B12" i="6"/>
  <c r="C12" i="6" s="1"/>
</calcChain>
</file>

<file path=xl/sharedStrings.xml><?xml version="1.0" encoding="utf-8"?>
<sst xmlns="http://schemas.openxmlformats.org/spreadsheetml/2006/main" count="170" uniqueCount="95">
  <si>
    <t>Наименование услуг</t>
  </si>
  <si>
    <t>МОЙКА</t>
  </si>
  <si>
    <t>Автоматическая мойка</t>
  </si>
  <si>
    <t>Ручная мойка (с мойщиком)</t>
  </si>
  <si>
    <t>Легковой автомобиль</t>
  </si>
  <si>
    <t>ПРОЧИЕ УСЛУГИ</t>
  </si>
  <si>
    <t>Предрейсовое медицинское освидетельствование водителя (за месяц)</t>
  </si>
  <si>
    <t>Стоимость одного предрейсового медицинского освидетельствования водителя</t>
  </si>
  <si>
    <t>Стоимость нормо-часа</t>
  </si>
  <si>
    <t>Микроавтобус</t>
  </si>
  <si>
    <t>Автобус,грузовой автомобиль (за сутки)</t>
  </si>
  <si>
    <t>Автомобиль- тягач с полуприцепом (за сутки)</t>
  </si>
  <si>
    <t>Автобус туристический</t>
  </si>
  <si>
    <t>Вед.экономист</t>
  </si>
  <si>
    <t>А.А.Захваткина</t>
  </si>
  <si>
    <t>1.Легковой автомобиль</t>
  </si>
  <si>
    <t>2.Микроавтобус, грузовой автомобиль до 3 т.</t>
  </si>
  <si>
    <t>Ручная мойка (самообслуживание)</t>
  </si>
  <si>
    <t>Главный экономист</t>
  </si>
  <si>
    <t>Л.В.Клюева</t>
  </si>
  <si>
    <t>Техническое освидетельствование автомобиля (за месяц)</t>
  </si>
  <si>
    <t>"БЕЛТРАНССПЕЦАВТО"</t>
  </si>
  <si>
    <t>1. Микроавтобус</t>
  </si>
  <si>
    <t>2. Автобус туристический</t>
  </si>
  <si>
    <t>3. Трактор</t>
  </si>
  <si>
    <t>4. Седельный тягач с полуприцепом</t>
  </si>
  <si>
    <t>5. Седельный тягач (без полуприцепа)</t>
  </si>
  <si>
    <t>6. Полуприцеп</t>
  </si>
  <si>
    <t>7. Грузовой автомобиль до 3т</t>
  </si>
  <si>
    <t>8. Грузовой автомобиль свыше 3т.</t>
  </si>
  <si>
    <t>Для работников учреждения"Белтрансспецавто"</t>
  </si>
  <si>
    <t>ХРАНЕНИЕ АВТОТРАНСПОРТА</t>
  </si>
  <si>
    <t>в помещении с мойкой (за месяц)</t>
  </si>
  <si>
    <t>в помещении без мойки (за месяц)</t>
  </si>
  <si>
    <t>в помещении без мойки (за сутки)</t>
  </si>
  <si>
    <t>на открытой территории с мойкой (за месяц)</t>
  </si>
  <si>
    <t>на открытой территории без мойки (за месяц)</t>
  </si>
  <si>
    <t>на открытой территории без мойки (за сутки)</t>
  </si>
  <si>
    <t>РЕМОНТ АВТОТРАНСПОРТА</t>
  </si>
  <si>
    <t>Ведущий экономист</t>
  </si>
  <si>
    <t>НДС (20%), руб.</t>
  </si>
  <si>
    <t>Тариф без НДС, руб.</t>
  </si>
  <si>
    <t>Тариф с НДС, руб.</t>
  </si>
  <si>
    <t>к приказу учреждения</t>
  </si>
  <si>
    <t xml:space="preserve">Приложение </t>
  </si>
  <si>
    <t>№ 86 от 2 октября 2017 года</t>
  </si>
  <si>
    <t>Стоимость одного технического освидетельствования автомобиля</t>
  </si>
  <si>
    <r>
      <rPr>
        <b/>
        <sz val="24"/>
        <color theme="1"/>
        <rFont val="Times New Roman"/>
        <family val="1"/>
        <charset val="204"/>
      </rPr>
      <t>3.Автобус,грузовой автомобиль</t>
    </r>
    <r>
      <rPr>
        <sz val="24"/>
        <color theme="1"/>
        <rFont val="Times New Roman"/>
        <family val="1"/>
        <charset val="204"/>
      </rPr>
      <t xml:space="preserve"> (за месяц)</t>
    </r>
  </si>
  <si>
    <r>
      <rPr>
        <b/>
        <sz val="24"/>
        <color theme="1"/>
        <rFont val="Times New Roman"/>
        <family val="1"/>
        <charset val="204"/>
      </rPr>
      <t xml:space="preserve">4.Автомобиль- тягач с полуприцепом </t>
    </r>
    <r>
      <rPr>
        <sz val="24"/>
        <color theme="1"/>
        <rFont val="Times New Roman"/>
        <family val="1"/>
        <charset val="204"/>
      </rPr>
      <t>(за месяц)</t>
    </r>
  </si>
  <si>
    <r>
      <rPr>
        <b/>
        <sz val="24"/>
        <color theme="1"/>
        <rFont val="Times New Roman"/>
        <family val="1"/>
        <charset val="204"/>
      </rPr>
      <t xml:space="preserve">Чистка пылесосом </t>
    </r>
    <r>
      <rPr>
        <sz val="24"/>
        <color theme="1"/>
        <rFont val="Times New Roman"/>
        <family val="1"/>
        <charset val="204"/>
      </rPr>
      <t>салона а/м (самообслуживание)</t>
    </r>
  </si>
  <si>
    <t>учреждения</t>
  </si>
  <si>
    <t>на открытой территории без мойки (за месяц работников учреждения"Белтрансспецавто")</t>
  </si>
  <si>
    <t>5.Прицеп легкового автомобиля(за месяц)</t>
  </si>
  <si>
    <t xml:space="preserve"> 28.02.2019 №14</t>
  </si>
  <si>
    <t>Выписка из прейскуранта  тарифов на услуги №1-у с  1 марта 2019 года</t>
  </si>
  <si>
    <t>Утверждено</t>
  </si>
  <si>
    <t>приказом учреждения</t>
  </si>
  <si>
    <t>Техническое освидетельствование автомобиля (разовое)</t>
  </si>
  <si>
    <t>УТВЕРЖДЕНО</t>
  </si>
  <si>
    <t>№ 102 от 01.09.2020</t>
  </si>
  <si>
    <t>Легковые автомобили R 13-14</t>
  </si>
  <si>
    <t>Снятие/установка  колеса</t>
  </si>
  <si>
    <t>Монтаж/ демонтаж</t>
  </si>
  <si>
    <t>Балансировка колеса</t>
  </si>
  <si>
    <t>Очистка и герметизация бортов</t>
  </si>
  <si>
    <t>КОМПЛЕКС ВСЕ ВКЛЮЧЕНО ( 4 колеса)</t>
  </si>
  <si>
    <t>Легковые автомобили R 15-16</t>
  </si>
  <si>
    <t>Легковые автомобили R 17-18</t>
  </si>
  <si>
    <t>Легковые автомобили R 19-20</t>
  </si>
  <si>
    <t>Комплекс на 1 колесо</t>
  </si>
  <si>
    <t>Джипы,кроссоверы,микроавтобусы  R 13-14</t>
  </si>
  <si>
    <t>Джипы,кроссоверы,микроавтобусы R 15-16</t>
  </si>
  <si>
    <t>Проточка 1 тормозного диска</t>
  </si>
  <si>
    <t>Ремонт шины UP 3</t>
  </si>
  <si>
    <t>Ремонт шины UP 4,5</t>
  </si>
  <si>
    <t>Ремонт шины UP 6</t>
  </si>
  <si>
    <t>Ремонт шины TL 110</t>
  </si>
  <si>
    <t>Ремонт шины TL 115</t>
  </si>
  <si>
    <t>Ремонт шины TL 116</t>
  </si>
  <si>
    <t>Ремонт шины TL 120</t>
  </si>
  <si>
    <t>Ремонт шины Remastem 6+UP 6</t>
  </si>
  <si>
    <t>Ремонт шины Remastem 6+UP 110</t>
  </si>
  <si>
    <t>Ремонт камеры</t>
  </si>
  <si>
    <t>Замена вентиля</t>
  </si>
  <si>
    <t>Легковые автомобили , грузовики до 3,5 т</t>
  </si>
  <si>
    <t xml:space="preserve"> Джипы,кроссоверы,микроавтобусы R 17-18</t>
  </si>
  <si>
    <t>Джипы,кроссоверы,микроавтобусы R 19-20</t>
  </si>
  <si>
    <t>Развал-схождение</t>
  </si>
  <si>
    <t xml:space="preserve">Легковые автомобили </t>
  </si>
  <si>
    <t>Проверка развал-схождение</t>
  </si>
  <si>
    <t>Развал-схождение 1 ось</t>
  </si>
  <si>
    <t>Развал-схождение 2 оси</t>
  </si>
  <si>
    <t>Кроссоверы/паркетники/джипы</t>
  </si>
  <si>
    <t>Микроавтобусы</t>
  </si>
  <si>
    <t>Прейскурант  тарифов  на услуги шиномонтажа и развал-схождения                                                                                    с 4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</si>
</sst>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/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" fillId="0" borderId="0" xfId="0" applyFont="1"/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/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/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2" fontId="5" fillId="0" borderId="0" xfId="0" applyNumberFormat="1" applyFont="1"/>
    <xf numFmtId="0" fontId="12" fillId="0" borderId="3" xfId="0" applyFont="1" applyBorder="1"/>
    <xf numFmtId="0" fontId="12" fillId="0" borderId="4" xfId="0" applyFont="1" applyBorder="1"/>
    <xf numFmtId="0" fontId="8" fillId="0" borderId="6" xfId="0" applyFont="1" applyBorder="1" applyAlignment="1">
      <alignment horizontal="left" vertical="center"/>
    </xf>
    <xf numFmtId="2" fontId="11" fillId="0" borderId="7" xfId="0" applyNumberFormat="1" applyFont="1" applyBorder="1" applyAlignment="1">
      <alignment horizontal="right"/>
    </xf>
    <xf numFmtId="2" fontId="11" fillId="0" borderId="7" xfId="0" applyNumberFormat="1" applyFont="1" applyBorder="1"/>
    <xf numFmtId="0" fontId="8" fillId="0" borderId="5" xfId="0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3" xfId="0" applyNumberFormat="1" applyFont="1" applyBorder="1" applyAlignment="1">
      <alignment horizontal="right"/>
    </xf>
    <xf numFmtId="2" fontId="11" fillId="0" borderId="4" xfId="0" applyNumberFormat="1" applyFont="1" applyBorder="1"/>
    <xf numFmtId="0" fontId="8" fillId="0" borderId="7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 vertical="center"/>
    </xf>
    <xf numFmtId="0" fontId="9" fillId="0" borderId="0" xfId="0" applyFont="1"/>
    <xf numFmtId="2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/>
    <xf numFmtId="0" fontId="1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5"/>
  <sheetViews>
    <sheetView tabSelected="1" view="pageBreakPreview" topLeftCell="A58" zoomScale="86" zoomScaleNormal="59" zoomScaleSheetLayoutView="86" workbookViewId="0">
      <selection activeCell="G42" sqref="G42"/>
    </sheetView>
  </sheetViews>
  <sheetFormatPr defaultRowHeight="15" x14ac:dyDescent="0.25"/>
  <cols>
    <col min="1" max="1" width="100.140625" customWidth="1"/>
    <col min="2" max="2" width="32.5703125" customWidth="1"/>
    <col min="3" max="3" width="26.28515625" customWidth="1"/>
    <col min="4" max="4" width="29.7109375" customWidth="1"/>
    <col min="5" max="5" width="16.140625" hidden="1" customWidth="1"/>
    <col min="6" max="6" width="0" hidden="1" customWidth="1"/>
  </cols>
  <sheetData>
    <row r="4" spans="1:6" ht="23.25" x14ac:dyDescent="0.35">
      <c r="A4" s="60"/>
      <c r="B4" s="60"/>
      <c r="C4" s="61" t="s">
        <v>58</v>
      </c>
      <c r="D4" s="60"/>
    </row>
    <row r="5" spans="1:6" ht="23.25" x14ac:dyDescent="0.35">
      <c r="A5" s="60"/>
      <c r="B5" s="60"/>
      <c r="C5" s="61" t="s">
        <v>56</v>
      </c>
      <c r="D5" s="60"/>
    </row>
    <row r="6" spans="1:6" ht="23.25" hidden="1" x14ac:dyDescent="0.35">
      <c r="A6" s="60"/>
      <c r="B6" s="60"/>
      <c r="C6" s="61" t="s">
        <v>50</v>
      </c>
      <c r="D6" s="61"/>
    </row>
    <row r="7" spans="1:6" ht="23.25" x14ac:dyDescent="0.35">
      <c r="A7" s="60"/>
      <c r="B7" s="60"/>
      <c r="C7" s="61" t="s">
        <v>21</v>
      </c>
      <c r="D7" s="61"/>
    </row>
    <row r="8" spans="1:6" ht="31.5" x14ac:dyDescent="0.5">
      <c r="A8" s="13"/>
      <c r="B8" s="13"/>
      <c r="C8" s="17" t="s">
        <v>59</v>
      </c>
      <c r="D8" s="14"/>
      <c r="E8" s="15"/>
    </row>
    <row r="9" spans="1:6" ht="31.5" x14ac:dyDescent="0.5">
      <c r="A9" s="13"/>
      <c r="B9" s="13"/>
      <c r="C9" s="17"/>
      <c r="D9" s="14"/>
      <c r="E9" s="15"/>
    </row>
    <row r="10" spans="1:6" ht="31.5" x14ac:dyDescent="0.5">
      <c r="A10" s="13"/>
      <c r="B10" s="13"/>
      <c r="C10" s="17"/>
      <c r="D10" s="14"/>
      <c r="E10" s="15"/>
    </row>
    <row r="11" spans="1:6" ht="31.5" x14ac:dyDescent="0.5">
      <c r="A11" s="13"/>
      <c r="B11" s="13"/>
      <c r="C11" s="17"/>
      <c r="D11" s="14"/>
      <c r="E11" s="15"/>
    </row>
    <row r="12" spans="1:6" ht="30.75" x14ac:dyDescent="0.45">
      <c r="A12" s="13"/>
      <c r="B12" s="13"/>
      <c r="C12" s="13"/>
      <c r="D12" s="13"/>
    </row>
    <row r="13" spans="1:6" ht="63.75" customHeight="1" x14ac:dyDescent="0.45">
      <c r="A13" s="79" t="s">
        <v>94</v>
      </c>
      <c r="B13" s="79"/>
      <c r="C13" s="79"/>
      <c r="D13" s="79"/>
    </row>
    <row r="14" spans="1:6" ht="30.75" x14ac:dyDescent="0.45">
      <c r="A14" s="13"/>
      <c r="B14" s="13"/>
      <c r="C14" s="13"/>
      <c r="D14" s="13"/>
    </row>
    <row r="15" spans="1:6" s="3" customFormat="1" ht="65.25" customHeight="1" x14ac:dyDescent="0.35">
      <c r="A15" s="28" t="s">
        <v>0</v>
      </c>
      <c r="B15" s="29" t="s">
        <v>41</v>
      </c>
      <c r="C15" s="29" t="s">
        <v>40</v>
      </c>
      <c r="D15" s="30" t="s">
        <v>42</v>
      </c>
    </row>
    <row r="16" spans="1:6" s="3" customFormat="1" ht="30" x14ac:dyDescent="0.4">
      <c r="A16" s="70" t="s">
        <v>60</v>
      </c>
      <c r="B16" s="73"/>
      <c r="C16" s="73"/>
      <c r="D16" s="74"/>
      <c r="E16" s="44"/>
      <c r="F16" s="5"/>
    </row>
    <row r="17" spans="1:6" s="3" customFormat="1" ht="30.75" x14ac:dyDescent="0.45">
      <c r="A17" s="50" t="s">
        <v>61</v>
      </c>
      <c r="B17" s="62">
        <f t="shared" ref="B17:B22" si="0">ROUND(D17/1.2,2)</f>
        <v>1.17</v>
      </c>
      <c r="C17" s="63">
        <f t="shared" ref="C17:C22" si="1">D17-B17</f>
        <v>0.22999999999999998</v>
      </c>
      <c r="D17" s="52">
        <v>1.4</v>
      </c>
      <c r="E17" s="44"/>
      <c r="F17" s="5"/>
    </row>
    <row r="18" spans="1:6" s="3" customFormat="1" ht="30.75" x14ac:dyDescent="0.45">
      <c r="A18" s="50" t="s">
        <v>62</v>
      </c>
      <c r="B18" s="62">
        <f>ROUND(D18/1.2,2)</f>
        <v>1.17</v>
      </c>
      <c r="C18" s="63">
        <f t="shared" si="1"/>
        <v>0.22999999999999998</v>
      </c>
      <c r="D18" s="52">
        <v>1.4</v>
      </c>
      <c r="E18" s="44"/>
      <c r="F18" s="5"/>
    </row>
    <row r="19" spans="1:6" s="3" customFormat="1" ht="30.75" x14ac:dyDescent="0.45">
      <c r="A19" s="50" t="s">
        <v>63</v>
      </c>
      <c r="B19" s="62">
        <f t="shared" si="0"/>
        <v>1.67</v>
      </c>
      <c r="C19" s="63">
        <f t="shared" si="1"/>
        <v>0.33000000000000007</v>
      </c>
      <c r="D19" s="52">
        <v>2</v>
      </c>
      <c r="E19" s="44"/>
      <c r="F19" s="5"/>
    </row>
    <row r="20" spans="1:6" s="3" customFormat="1" ht="30.75" x14ac:dyDescent="0.45">
      <c r="A20" s="50" t="s">
        <v>64</v>
      </c>
      <c r="B20" s="62">
        <f t="shared" si="0"/>
        <v>1.25</v>
      </c>
      <c r="C20" s="63">
        <f t="shared" si="1"/>
        <v>0.25</v>
      </c>
      <c r="D20" s="52">
        <v>1.5</v>
      </c>
      <c r="E20" s="44"/>
      <c r="F20" s="5"/>
    </row>
    <row r="21" spans="1:6" s="3" customFormat="1" ht="30.75" x14ac:dyDescent="0.45">
      <c r="A21" s="50" t="s">
        <v>69</v>
      </c>
      <c r="B21" s="62">
        <f t="shared" si="0"/>
        <v>7.58</v>
      </c>
      <c r="C21" s="63">
        <f t="shared" si="1"/>
        <v>1.5199999999999996</v>
      </c>
      <c r="D21" s="52">
        <v>9.1</v>
      </c>
      <c r="E21" s="44"/>
      <c r="F21" s="5"/>
    </row>
    <row r="22" spans="1:6" s="3" customFormat="1" ht="30" x14ac:dyDescent="0.4">
      <c r="A22" s="64" t="s">
        <v>65</v>
      </c>
      <c r="B22" s="36">
        <f t="shared" si="0"/>
        <v>20.83</v>
      </c>
      <c r="C22" s="51">
        <f t="shared" si="1"/>
        <v>4.1700000000000017</v>
      </c>
      <c r="D22" s="52">
        <v>25</v>
      </c>
      <c r="E22" s="44"/>
      <c r="F22" s="5"/>
    </row>
    <row r="23" spans="1:6" s="3" customFormat="1" ht="31.5" x14ac:dyDescent="0.5">
      <c r="A23" s="70" t="s">
        <v>66</v>
      </c>
      <c r="B23" s="75"/>
      <c r="C23" s="75"/>
      <c r="D23" s="76"/>
      <c r="E23" s="44"/>
      <c r="F23" s="5"/>
    </row>
    <row r="24" spans="1:6" s="3" customFormat="1" ht="30.75" x14ac:dyDescent="0.45">
      <c r="A24" s="50" t="s">
        <v>61</v>
      </c>
      <c r="B24" s="62">
        <f t="shared" ref="B24" si="2">ROUND(D24/1.2,2)</f>
        <v>1.25</v>
      </c>
      <c r="C24" s="63">
        <f t="shared" ref="C24:C29" si="3">D24-B24</f>
        <v>0.25</v>
      </c>
      <c r="D24" s="52">
        <v>1.5</v>
      </c>
      <c r="E24" s="44"/>
      <c r="F24" s="5"/>
    </row>
    <row r="25" spans="1:6" s="3" customFormat="1" ht="30.75" x14ac:dyDescent="0.45">
      <c r="A25" s="50" t="s">
        <v>62</v>
      </c>
      <c r="B25" s="62">
        <f>ROUND(D25/1.2,2)</f>
        <v>1.25</v>
      </c>
      <c r="C25" s="63">
        <f t="shared" si="3"/>
        <v>0.25</v>
      </c>
      <c r="D25" s="52">
        <v>1.5</v>
      </c>
      <c r="E25" s="44"/>
      <c r="F25" s="5"/>
    </row>
    <row r="26" spans="1:6" s="3" customFormat="1" ht="30.75" x14ac:dyDescent="0.45">
      <c r="A26" s="50" t="s">
        <v>63</v>
      </c>
      <c r="B26" s="62">
        <f t="shared" ref="B26:B29" si="4">ROUND(D26/1.2,2)</f>
        <v>2.08</v>
      </c>
      <c r="C26" s="63">
        <f t="shared" si="3"/>
        <v>0.41999999999999993</v>
      </c>
      <c r="D26" s="52">
        <v>2.5</v>
      </c>
      <c r="E26" s="44"/>
      <c r="F26" s="5"/>
    </row>
    <row r="27" spans="1:6" s="3" customFormat="1" ht="30.75" x14ac:dyDescent="0.45">
      <c r="A27" s="50" t="s">
        <v>64</v>
      </c>
      <c r="B27" s="62">
        <f t="shared" si="4"/>
        <v>1.25</v>
      </c>
      <c r="C27" s="63">
        <f t="shared" si="3"/>
        <v>0.25</v>
      </c>
      <c r="D27" s="52">
        <v>1.5</v>
      </c>
      <c r="E27" s="44"/>
      <c r="F27" s="5"/>
    </row>
    <row r="28" spans="1:6" s="3" customFormat="1" ht="30.75" x14ac:dyDescent="0.45">
      <c r="A28" s="50" t="s">
        <v>69</v>
      </c>
      <c r="B28" s="62">
        <f t="shared" si="4"/>
        <v>8.33</v>
      </c>
      <c r="C28" s="63">
        <f t="shared" si="3"/>
        <v>1.67</v>
      </c>
      <c r="D28" s="52">
        <v>10</v>
      </c>
      <c r="E28" s="44"/>
      <c r="F28" s="5"/>
    </row>
    <row r="29" spans="1:6" s="3" customFormat="1" ht="30" x14ac:dyDescent="0.4">
      <c r="A29" s="64" t="s">
        <v>65</v>
      </c>
      <c r="B29" s="36">
        <f t="shared" si="4"/>
        <v>25</v>
      </c>
      <c r="C29" s="51">
        <f t="shared" si="3"/>
        <v>5</v>
      </c>
      <c r="D29" s="52">
        <v>30</v>
      </c>
      <c r="E29" s="44"/>
      <c r="F29" s="5"/>
    </row>
    <row r="30" spans="1:6" s="3" customFormat="1" ht="31.5" x14ac:dyDescent="0.5">
      <c r="A30" s="70" t="s">
        <v>67</v>
      </c>
      <c r="B30" s="75"/>
      <c r="C30" s="75"/>
      <c r="D30" s="76"/>
      <c r="E30" s="44"/>
      <c r="F30" s="5"/>
    </row>
    <row r="31" spans="1:6" s="3" customFormat="1" ht="30.75" x14ac:dyDescent="0.45">
      <c r="A31" s="50" t="s">
        <v>61</v>
      </c>
      <c r="B31" s="62">
        <f t="shared" ref="B31" si="5">ROUND(D31/1.2,2)</f>
        <v>1.33</v>
      </c>
      <c r="C31" s="63">
        <f t="shared" ref="C31:C36" si="6">D31-B31</f>
        <v>0.27</v>
      </c>
      <c r="D31" s="52">
        <v>1.6</v>
      </c>
      <c r="E31" s="44"/>
      <c r="F31" s="5"/>
    </row>
    <row r="32" spans="1:6" s="3" customFormat="1" ht="30.75" x14ac:dyDescent="0.45">
      <c r="A32" s="50" t="s">
        <v>62</v>
      </c>
      <c r="B32" s="62">
        <f>ROUND(D32/1.2,2)</f>
        <v>1.33</v>
      </c>
      <c r="C32" s="63">
        <f t="shared" si="6"/>
        <v>0.27</v>
      </c>
      <c r="D32" s="52">
        <v>1.6</v>
      </c>
      <c r="E32" s="44"/>
      <c r="F32" s="5"/>
    </row>
    <row r="33" spans="1:6" s="3" customFormat="1" ht="30.75" x14ac:dyDescent="0.45">
      <c r="A33" s="50" t="s">
        <v>63</v>
      </c>
      <c r="B33" s="62">
        <f t="shared" ref="B33:B36" si="7">ROUND(D33/1.2,2)</f>
        <v>2.5</v>
      </c>
      <c r="C33" s="63">
        <f t="shared" si="6"/>
        <v>0.5</v>
      </c>
      <c r="D33" s="52">
        <v>3</v>
      </c>
      <c r="E33" s="44"/>
      <c r="F33" s="5"/>
    </row>
    <row r="34" spans="1:6" s="3" customFormat="1" ht="30.75" x14ac:dyDescent="0.45">
      <c r="A34" s="50" t="s">
        <v>64</v>
      </c>
      <c r="B34" s="62">
        <f t="shared" si="7"/>
        <v>1.25</v>
      </c>
      <c r="C34" s="63">
        <f t="shared" si="6"/>
        <v>0.25</v>
      </c>
      <c r="D34" s="52">
        <v>1.5</v>
      </c>
      <c r="E34" s="44"/>
      <c r="F34" s="5"/>
    </row>
    <row r="35" spans="1:6" s="3" customFormat="1" ht="30.75" x14ac:dyDescent="0.45">
      <c r="A35" s="50" t="s">
        <v>69</v>
      </c>
      <c r="B35" s="62">
        <f t="shared" si="7"/>
        <v>9.08</v>
      </c>
      <c r="C35" s="63">
        <f t="shared" si="6"/>
        <v>1.8200000000000003</v>
      </c>
      <c r="D35" s="52">
        <v>10.9</v>
      </c>
      <c r="E35" s="44"/>
      <c r="F35" s="5"/>
    </row>
    <row r="36" spans="1:6" s="3" customFormat="1" ht="30" x14ac:dyDescent="0.4">
      <c r="A36" s="64" t="s">
        <v>65</v>
      </c>
      <c r="B36" s="36">
        <f t="shared" si="7"/>
        <v>29.17</v>
      </c>
      <c r="C36" s="51">
        <f t="shared" si="6"/>
        <v>5.8299999999999983</v>
      </c>
      <c r="D36" s="52">
        <v>35</v>
      </c>
      <c r="E36" s="44"/>
      <c r="F36" s="5"/>
    </row>
    <row r="37" spans="1:6" s="3" customFormat="1" ht="31.5" x14ac:dyDescent="0.5">
      <c r="A37" s="70" t="s">
        <v>68</v>
      </c>
      <c r="B37" s="75"/>
      <c r="C37" s="75"/>
      <c r="D37" s="76"/>
      <c r="E37" s="44"/>
      <c r="F37" s="5"/>
    </row>
    <row r="38" spans="1:6" s="3" customFormat="1" ht="30.75" x14ac:dyDescent="0.45">
      <c r="A38" s="50" t="s">
        <v>61</v>
      </c>
      <c r="B38" s="62">
        <f t="shared" ref="B38" si="8">ROUND(D38/1.2,2)</f>
        <v>1.67</v>
      </c>
      <c r="C38" s="63">
        <f t="shared" ref="C38:C43" si="9">D38-B38</f>
        <v>0.33000000000000007</v>
      </c>
      <c r="D38" s="52">
        <v>2</v>
      </c>
      <c r="E38" s="44"/>
      <c r="F38" s="5"/>
    </row>
    <row r="39" spans="1:6" s="3" customFormat="1" ht="27.75" customHeight="1" x14ac:dyDescent="0.45">
      <c r="A39" s="50" t="s">
        <v>62</v>
      </c>
      <c r="B39" s="62">
        <f>ROUND(D39/1.2,2)</f>
        <v>1.67</v>
      </c>
      <c r="C39" s="63">
        <f t="shared" si="9"/>
        <v>0.33000000000000007</v>
      </c>
      <c r="D39" s="52">
        <v>2</v>
      </c>
      <c r="E39" s="44"/>
      <c r="F39" s="5"/>
    </row>
    <row r="40" spans="1:6" s="3" customFormat="1" ht="30.75" x14ac:dyDescent="0.45">
      <c r="A40" s="50" t="s">
        <v>63</v>
      </c>
      <c r="B40" s="62">
        <f t="shared" ref="B40:B43" si="10">ROUND(D40/1.2,2)</f>
        <v>2.92</v>
      </c>
      <c r="C40" s="63">
        <f t="shared" si="9"/>
        <v>0.58000000000000007</v>
      </c>
      <c r="D40" s="52">
        <v>3.5</v>
      </c>
      <c r="E40" s="44"/>
      <c r="F40" s="5"/>
    </row>
    <row r="41" spans="1:6" s="3" customFormat="1" ht="30.75" x14ac:dyDescent="0.45">
      <c r="A41" s="50" t="s">
        <v>64</v>
      </c>
      <c r="B41" s="62">
        <f t="shared" si="10"/>
        <v>1.25</v>
      </c>
      <c r="C41" s="63">
        <f t="shared" si="9"/>
        <v>0.25</v>
      </c>
      <c r="D41" s="52">
        <v>1.5</v>
      </c>
      <c r="E41" s="44"/>
      <c r="F41" s="5"/>
    </row>
    <row r="42" spans="1:6" s="3" customFormat="1" ht="30.75" x14ac:dyDescent="0.45">
      <c r="A42" s="50" t="s">
        <v>69</v>
      </c>
      <c r="B42" s="62">
        <f t="shared" si="10"/>
        <v>10.83</v>
      </c>
      <c r="C42" s="63">
        <f t="shared" si="9"/>
        <v>2.17</v>
      </c>
      <c r="D42" s="52">
        <v>13</v>
      </c>
      <c r="E42" s="44"/>
      <c r="F42" s="5"/>
    </row>
    <row r="43" spans="1:6" s="3" customFormat="1" ht="30" x14ac:dyDescent="0.4">
      <c r="A43" s="64" t="s">
        <v>65</v>
      </c>
      <c r="B43" s="36">
        <f t="shared" si="10"/>
        <v>37.5</v>
      </c>
      <c r="C43" s="51">
        <f t="shared" si="9"/>
        <v>7.5</v>
      </c>
      <c r="D43" s="52">
        <v>45</v>
      </c>
      <c r="E43" s="44"/>
      <c r="F43" s="5"/>
    </row>
    <row r="44" spans="1:6" s="3" customFormat="1" ht="31.5" x14ac:dyDescent="0.5">
      <c r="A44" s="65"/>
      <c r="B44" s="65"/>
      <c r="C44" s="65"/>
      <c r="D44" s="65"/>
      <c r="E44" s="5"/>
    </row>
    <row r="45" spans="1:6" s="3" customFormat="1" ht="31.5" x14ac:dyDescent="0.5">
      <c r="A45" s="65"/>
      <c r="B45" s="65"/>
      <c r="C45" s="65"/>
      <c r="D45" s="65"/>
      <c r="E45" s="5"/>
    </row>
    <row r="46" spans="1:6" s="3" customFormat="1" ht="31.5" x14ac:dyDescent="0.5">
      <c r="A46" s="65"/>
      <c r="B46" s="65"/>
      <c r="C46" s="65"/>
      <c r="D46" s="65"/>
      <c r="E46" s="5"/>
    </row>
    <row r="47" spans="1:6" s="3" customFormat="1" ht="60" x14ac:dyDescent="0.4">
      <c r="A47" s="28" t="s">
        <v>0</v>
      </c>
      <c r="B47" s="29" t="s">
        <v>41</v>
      </c>
      <c r="C47" s="29" t="s">
        <v>40</v>
      </c>
      <c r="D47" s="30" t="s">
        <v>42</v>
      </c>
      <c r="E47" s="5"/>
    </row>
    <row r="48" spans="1:6" ht="31.5" x14ac:dyDescent="0.5">
      <c r="A48" s="70" t="s">
        <v>70</v>
      </c>
      <c r="B48" s="75"/>
      <c r="C48" s="75"/>
      <c r="D48" s="76"/>
    </row>
    <row r="49" spans="1:4" ht="30.75" x14ac:dyDescent="0.45">
      <c r="A49" s="50" t="s">
        <v>61</v>
      </c>
      <c r="B49" s="62">
        <f t="shared" ref="B49" si="11">ROUND(D49/1.2,2)</f>
        <v>1.17</v>
      </c>
      <c r="C49" s="63">
        <f t="shared" ref="C49:C54" si="12">D49-B49</f>
        <v>0.22999999999999998</v>
      </c>
      <c r="D49" s="52">
        <v>1.4</v>
      </c>
    </row>
    <row r="50" spans="1:4" ht="30.75" x14ac:dyDescent="0.45">
      <c r="A50" s="50" t="s">
        <v>62</v>
      </c>
      <c r="B50" s="62">
        <f>ROUND(D50/1.2,2)</f>
        <v>1.17</v>
      </c>
      <c r="C50" s="63">
        <f t="shared" si="12"/>
        <v>0.22999999999999998</v>
      </c>
      <c r="D50" s="52">
        <v>1.4</v>
      </c>
    </row>
    <row r="51" spans="1:4" ht="30.75" x14ac:dyDescent="0.45">
      <c r="A51" s="50" t="s">
        <v>63</v>
      </c>
      <c r="B51" s="62">
        <f t="shared" ref="B51:B54" si="13">ROUND(D51/1.2,2)</f>
        <v>2.5</v>
      </c>
      <c r="C51" s="63">
        <f t="shared" si="12"/>
        <v>0.5</v>
      </c>
      <c r="D51" s="52">
        <v>3</v>
      </c>
    </row>
    <row r="52" spans="1:4" ht="30.75" x14ac:dyDescent="0.45">
      <c r="A52" s="50" t="s">
        <v>64</v>
      </c>
      <c r="B52" s="62">
        <f t="shared" si="13"/>
        <v>1.25</v>
      </c>
      <c r="C52" s="63">
        <f t="shared" si="12"/>
        <v>0.25</v>
      </c>
      <c r="D52" s="52">
        <v>1.5</v>
      </c>
    </row>
    <row r="53" spans="1:4" ht="30.75" x14ac:dyDescent="0.45">
      <c r="A53" s="50" t="s">
        <v>69</v>
      </c>
      <c r="B53" s="62">
        <f t="shared" si="13"/>
        <v>7.58</v>
      </c>
      <c r="C53" s="63">
        <f t="shared" si="12"/>
        <v>1.5199999999999996</v>
      </c>
      <c r="D53" s="52">
        <v>9.1</v>
      </c>
    </row>
    <row r="54" spans="1:4" ht="30" x14ac:dyDescent="0.4">
      <c r="A54" s="64" t="s">
        <v>65</v>
      </c>
      <c r="B54" s="36">
        <f t="shared" si="13"/>
        <v>25</v>
      </c>
      <c r="C54" s="51">
        <f t="shared" si="12"/>
        <v>5</v>
      </c>
      <c r="D54" s="52">
        <v>30</v>
      </c>
    </row>
    <row r="55" spans="1:4" ht="31.5" x14ac:dyDescent="0.5">
      <c r="A55" s="70" t="s">
        <v>71</v>
      </c>
      <c r="B55" s="75"/>
      <c r="C55" s="75"/>
      <c r="D55" s="76"/>
    </row>
    <row r="56" spans="1:4" ht="30.75" x14ac:dyDescent="0.45">
      <c r="A56" s="50" t="s">
        <v>61</v>
      </c>
      <c r="B56" s="62">
        <f t="shared" ref="B56" si="14">ROUND(D56/1.2,2)</f>
        <v>1.5</v>
      </c>
      <c r="C56" s="63">
        <f t="shared" ref="C56:C61" si="15">D56-B56</f>
        <v>0.30000000000000004</v>
      </c>
      <c r="D56" s="52">
        <v>1.8</v>
      </c>
    </row>
    <row r="57" spans="1:4" ht="30.75" x14ac:dyDescent="0.45">
      <c r="A57" s="50" t="s">
        <v>62</v>
      </c>
      <c r="B57" s="62">
        <f>ROUND(D57/1.2,2)</f>
        <v>1.5</v>
      </c>
      <c r="C57" s="63">
        <f t="shared" si="15"/>
        <v>0.30000000000000004</v>
      </c>
      <c r="D57" s="52">
        <v>1.8</v>
      </c>
    </row>
    <row r="58" spans="1:4" ht="30.75" x14ac:dyDescent="0.45">
      <c r="A58" s="50" t="s">
        <v>63</v>
      </c>
      <c r="B58" s="62">
        <f t="shared" ref="B58:B61" si="16">ROUND(D58/1.2,2)</f>
        <v>2.92</v>
      </c>
      <c r="C58" s="63">
        <f t="shared" si="15"/>
        <v>0.58000000000000007</v>
      </c>
      <c r="D58" s="52">
        <v>3.5</v>
      </c>
    </row>
    <row r="59" spans="1:4" ht="30.75" x14ac:dyDescent="0.45">
      <c r="A59" s="50" t="s">
        <v>64</v>
      </c>
      <c r="B59" s="62">
        <f t="shared" si="16"/>
        <v>1.25</v>
      </c>
      <c r="C59" s="63">
        <f t="shared" si="15"/>
        <v>0.25</v>
      </c>
      <c r="D59" s="52">
        <v>1.5</v>
      </c>
    </row>
    <row r="60" spans="1:4" ht="30.75" x14ac:dyDescent="0.45">
      <c r="A60" s="50" t="s">
        <v>69</v>
      </c>
      <c r="B60" s="62">
        <f t="shared" si="16"/>
        <v>8.33</v>
      </c>
      <c r="C60" s="63">
        <f t="shared" si="15"/>
        <v>1.67</v>
      </c>
      <c r="D60" s="52">
        <v>10</v>
      </c>
    </row>
    <row r="61" spans="1:4" ht="30" x14ac:dyDescent="0.4">
      <c r="A61" s="64" t="s">
        <v>65</v>
      </c>
      <c r="B61" s="36">
        <f t="shared" si="16"/>
        <v>33.33</v>
      </c>
      <c r="C61" s="51">
        <f t="shared" si="15"/>
        <v>6.6700000000000017</v>
      </c>
      <c r="D61" s="52">
        <v>40</v>
      </c>
    </row>
    <row r="62" spans="1:4" ht="31.5" x14ac:dyDescent="0.5">
      <c r="A62" s="70" t="s">
        <v>85</v>
      </c>
      <c r="B62" s="75"/>
      <c r="C62" s="75"/>
      <c r="D62" s="76"/>
    </row>
    <row r="63" spans="1:4" ht="30.75" x14ac:dyDescent="0.45">
      <c r="A63" s="50" t="s">
        <v>61</v>
      </c>
      <c r="B63" s="62">
        <f t="shared" ref="B63" si="17">ROUND(D63/1.2,2)</f>
        <v>1.67</v>
      </c>
      <c r="C63" s="63">
        <f t="shared" ref="C63:C68" si="18">D63-B63</f>
        <v>0.33000000000000007</v>
      </c>
      <c r="D63" s="52">
        <v>2</v>
      </c>
    </row>
    <row r="64" spans="1:4" ht="30.75" x14ac:dyDescent="0.45">
      <c r="A64" s="50" t="s">
        <v>62</v>
      </c>
      <c r="B64" s="62">
        <f>ROUND(D64/1.2,2)</f>
        <v>1.67</v>
      </c>
      <c r="C64" s="63">
        <f t="shared" si="18"/>
        <v>0.33000000000000007</v>
      </c>
      <c r="D64" s="52">
        <v>2</v>
      </c>
    </row>
    <row r="65" spans="1:4" ht="30.75" x14ac:dyDescent="0.45">
      <c r="A65" s="50" t="s">
        <v>63</v>
      </c>
      <c r="B65" s="62">
        <f t="shared" ref="B65:B68" si="19">ROUND(D65/1.2,2)</f>
        <v>3.33</v>
      </c>
      <c r="C65" s="63">
        <f t="shared" si="18"/>
        <v>0.66999999999999993</v>
      </c>
      <c r="D65" s="52">
        <v>4</v>
      </c>
    </row>
    <row r="66" spans="1:4" ht="30.75" x14ac:dyDescent="0.45">
      <c r="A66" s="50" t="s">
        <v>64</v>
      </c>
      <c r="B66" s="62">
        <f t="shared" si="19"/>
        <v>1.25</v>
      </c>
      <c r="C66" s="63">
        <f t="shared" si="18"/>
        <v>0.25</v>
      </c>
      <c r="D66" s="52">
        <v>1.5</v>
      </c>
    </row>
    <row r="67" spans="1:4" ht="30.75" x14ac:dyDescent="0.45">
      <c r="A67" s="50" t="s">
        <v>69</v>
      </c>
      <c r="B67" s="62">
        <f t="shared" si="19"/>
        <v>9.08</v>
      </c>
      <c r="C67" s="63">
        <f t="shared" si="18"/>
        <v>1.8200000000000003</v>
      </c>
      <c r="D67" s="52">
        <v>10.9</v>
      </c>
    </row>
    <row r="68" spans="1:4" ht="30" x14ac:dyDescent="0.4">
      <c r="A68" s="64" t="s">
        <v>65</v>
      </c>
      <c r="B68" s="36">
        <f t="shared" si="19"/>
        <v>37.5</v>
      </c>
      <c r="C68" s="51">
        <f t="shared" si="18"/>
        <v>7.5</v>
      </c>
      <c r="D68" s="52">
        <v>45</v>
      </c>
    </row>
    <row r="69" spans="1:4" ht="31.5" x14ac:dyDescent="0.5">
      <c r="A69" s="70" t="s">
        <v>86</v>
      </c>
      <c r="B69" s="75"/>
      <c r="C69" s="75"/>
      <c r="D69" s="76"/>
    </row>
    <row r="70" spans="1:4" ht="30.75" x14ac:dyDescent="0.45">
      <c r="A70" s="50" t="s">
        <v>61</v>
      </c>
      <c r="B70" s="62">
        <f t="shared" ref="B70" si="20">ROUND(D70/1.2,2)</f>
        <v>1.83</v>
      </c>
      <c r="C70" s="63">
        <f t="shared" ref="C70:C75" si="21">D70-B70</f>
        <v>0.37000000000000011</v>
      </c>
      <c r="D70" s="52">
        <v>2.2000000000000002</v>
      </c>
    </row>
    <row r="71" spans="1:4" ht="30.75" x14ac:dyDescent="0.45">
      <c r="A71" s="50" t="s">
        <v>62</v>
      </c>
      <c r="B71" s="62">
        <f>ROUND(D71/1.2,2)</f>
        <v>1.83</v>
      </c>
      <c r="C71" s="63">
        <f t="shared" si="21"/>
        <v>0.37000000000000011</v>
      </c>
      <c r="D71" s="52">
        <v>2.2000000000000002</v>
      </c>
    </row>
    <row r="72" spans="1:4" ht="30.75" x14ac:dyDescent="0.45">
      <c r="A72" s="50" t="s">
        <v>63</v>
      </c>
      <c r="B72" s="62">
        <f t="shared" ref="B72:B75" si="22">ROUND(D72/1.2,2)</f>
        <v>3.75</v>
      </c>
      <c r="C72" s="63">
        <f t="shared" si="21"/>
        <v>0.75</v>
      </c>
      <c r="D72" s="52">
        <v>4.5</v>
      </c>
    </row>
    <row r="73" spans="1:4" ht="30.75" x14ac:dyDescent="0.45">
      <c r="A73" s="50" t="s">
        <v>64</v>
      </c>
      <c r="B73" s="62">
        <f t="shared" si="22"/>
        <v>1.25</v>
      </c>
      <c r="C73" s="63">
        <f t="shared" si="21"/>
        <v>0.25</v>
      </c>
      <c r="D73" s="52">
        <v>1.5</v>
      </c>
    </row>
    <row r="74" spans="1:4" ht="30.75" x14ac:dyDescent="0.45">
      <c r="A74" s="50" t="s">
        <v>69</v>
      </c>
      <c r="B74" s="62">
        <f t="shared" si="22"/>
        <v>10.83</v>
      </c>
      <c r="C74" s="63">
        <f t="shared" si="21"/>
        <v>2.17</v>
      </c>
      <c r="D74" s="52">
        <v>13</v>
      </c>
    </row>
    <row r="75" spans="1:4" ht="30" x14ac:dyDescent="0.4">
      <c r="A75" s="64" t="s">
        <v>65</v>
      </c>
      <c r="B75" s="36">
        <f t="shared" si="22"/>
        <v>41.67</v>
      </c>
      <c r="C75" s="51">
        <f t="shared" si="21"/>
        <v>8.3299999999999983</v>
      </c>
      <c r="D75" s="52">
        <v>50</v>
      </c>
    </row>
    <row r="76" spans="1:4" ht="31.5" x14ac:dyDescent="0.5">
      <c r="A76" s="70" t="s">
        <v>84</v>
      </c>
      <c r="B76" s="77"/>
      <c r="C76" s="77"/>
      <c r="D76" s="78"/>
    </row>
    <row r="77" spans="1:4" ht="30.75" x14ac:dyDescent="0.45">
      <c r="A77" s="35" t="s">
        <v>72</v>
      </c>
      <c r="B77" s="62">
        <f t="shared" ref="B77:B88" si="23">ROUND(D77/1.2,2)</f>
        <v>15.83</v>
      </c>
      <c r="C77" s="63">
        <f t="shared" ref="C77:C88" si="24">D77-B77</f>
        <v>3.17</v>
      </c>
      <c r="D77" s="37">
        <v>19</v>
      </c>
    </row>
    <row r="78" spans="1:4" ht="30.75" x14ac:dyDescent="0.45">
      <c r="A78" s="35" t="s">
        <v>73</v>
      </c>
      <c r="B78" s="62">
        <f t="shared" si="23"/>
        <v>4.17</v>
      </c>
      <c r="C78" s="62">
        <f t="shared" si="24"/>
        <v>0.83000000000000007</v>
      </c>
      <c r="D78" s="37">
        <v>5</v>
      </c>
    </row>
    <row r="79" spans="1:4" ht="30.75" x14ac:dyDescent="0.45">
      <c r="A79" s="35" t="s">
        <v>74</v>
      </c>
      <c r="B79" s="62">
        <f t="shared" si="23"/>
        <v>5</v>
      </c>
      <c r="C79" s="62">
        <f t="shared" si="24"/>
        <v>1</v>
      </c>
      <c r="D79" s="37">
        <v>6</v>
      </c>
    </row>
    <row r="80" spans="1:4" ht="30.75" x14ac:dyDescent="0.45">
      <c r="A80" s="35" t="s">
        <v>75</v>
      </c>
      <c r="B80" s="62">
        <f t="shared" si="23"/>
        <v>5.83</v>
      </c>
      <c r="C80" s="62">
        <f t="shared" si="24"/>
        <v>1.17</v>
      </c>
      <c r="D80" s="37">
        <v>7</v>
      </c>
    </row>
    <row r="81" spans="1:4" ht="30.75" x14ac:dyDescent="0.45">
      <c r="A81" s="35" t="s">
        <v>76</v>
      </c>
      <c r="B81" s="62">
        <f t="shared" si="23"/>
        <v>6.67</v>
      </c>
      <c r="C81" s="62">
        <f t="shared" si="24"/>
        <v>1.33</v>
      </c>
      <c r="D81" s="37">
        <v>8</v>
      </c>
    </row>
    <row r="82" spans="1:4" ht="30.75" x14ac:dyDescent="0.45">
      <c r="A82" s="35" t="s">
        <v>77</v>
      </c>
      <c r="B82" s="62">
        <f t="shared" si="23"/>
        <v>8.75</v>
      </c>
      <c r="C82" s="62">
        <f t="shared" si="24"/>
        <v>1.75</v>
      </c>
      <c r="D82" s="37">
        <v>10.5</v>
      </c>
    </row>
    <row r="83" spans="1:4" ht="30.75" x14ac:dyDescent="0.45">
      <c r="A83" s="35" t="s">
        <v>78</v>
      </c>
      <c r="B83" s="62">
        <f t="shared" si="23"/>
        <v>9.17</v>
      </c>
      <c r="C83" s="62">
        <f t="shared" si="24"/>
        <v>1.83</v>
      </c>
      <c r="D83" s="37">
        <v>11</v>
      </c>
    </row>
    <row r="84" spans="1:4" ht="30.75" x14ac:dyDescent="0.45">
      <c r="A84" s="35" t="s">
        <v>79</v>
      </c>
      <c r="B84" s="62">
        <f t="shared" si="23"/>
        <v>10.83</v>
      </c>
      <c r="C84" s="62">
        <f t="shared" si="24"/>
        <v>2.17</v>
      </c>
      <c r="D84" s="37">
        <v>13</v>
      </c>
    </row>
    <row r="85" spans="1:4" ht="30.75" x14ac:dyDescent="0.45">
      <c r="A85" s="35" t="s">
        <v>80</v>
      </c>
      <c r="B85" s="62">
        <f t="shared" si="23"/>
        <v>6.67</v>
      </c>
      <c r="C85" s="62">
        <f t="shared" si="24"/>
        <v>1.33</v>
      </c>
      <c r="D85" s="37">
        <v>8</v>
      </c>
    </row>
    <row r="86" spans="1:4" ht="30.75" x14ac:dyDescent="0.45">
      <c r="A86" s="35" t="s">
        <v>81</v>
      </c>
      <c r="B86" s="62">
        <f t="shared" si="23"/>
        <v>8.33</v>
      </c>
      <c r="C86" s="62">
        <f t="shared" si="24"/>
        <v>1.67</v>
      </c>
      <c r="D86" s="37">
        <v>10</v>
      </c>
    </row>
    <row r="87" spans="1:4" ht="30.75" x14ac:dyDescent="0.45">
      <c r="A87" s="35" t="s">
        <v>82</v>
      </c>
      <c r="B87" s="62">
        <f t="shared" si="23"/>
        <v>3.33</v>
      </c>
      <c r="C87" s="62">
        <f t="shared" si="24"/>
        <v>0.66999999999999993</v>
      </c>
      <c r="D87" s="37">
        <v>4</v>
      </c>
    </row>
    <row r="88" spans="1:4" ht="30.75" x14ac:dyDescent="0.45">
      <c r="A88" s="35" t="s">
        <v>83</v>
      </c>
      <c r="B88" s="62">
        <f t="shared" si="23"/>
        <v>1.67</v>
      </c>
      <c r="C88" s="62">
        <f t="shared" si="24"/>
        <v>0.33000000000000007</v>
      </c>
      <c r="D88" s="37">
        <v>2</v>
      </c>
    </row>
    <row r="89" spans="1:4" ht="30" x14ac:dyDescent="0.4">
      <c r="A89" s="68"/>
      <c r="B89" s="66"/>
      <c r="C89" s="66"/>
      <c r="D89" s="67"/>
    </row>
    <row r="90" spans="1:4" ht="30" x14ac:dyDescent="0.25">
      <c r="A90" s="70" t="s">
        <v>87</v>
      </c>
      <c r="B90" s="71"/>
      <c r="C90" s="71"/>
      <c r="D90" s="72"/>
    </row>
    <row r="91" spans="1:4" ht="30" x14ac:dyDescent="0.25">
      <c r="A91" s="70" t="s">
        <v>88</v>
      </c>
      <c r="B91" s="73"/>
      <c r="C91" s="73"/>
      <c r="D91" s="74"/>
    </row>
    <row r="92" spans="1:4" ht="30.75" x14ac:dyDescent="0.45">
      <c r="A92" s="50" t="s">
        <v>90</v>
      </c>
      <c r="B92" s="62">
        <f>ROUND(D92/1.2,2)</f>
        <v>20.83</v>
      </c>
      <c r="C92" s="63">
        <f t="shared" ref="C92:C93" si="25">D92-B92</f>
        <v>4.1700000000000017</v>
      </c>
      <c r="D92" s="52">
        <v>25</v>
      </c>
    </row>
    <row r="93" spans="1:4" ht="30.75" x14ac:dyDescent="0.45">
      <c r="A93" s="50" t="s">
        <v>91</v>
      </c>
      <c r="B93" s="62">
        <f t="shared" ref="B93" si="26">ROUND(D93/1.2,2)</f>
        <v>29.17</v>
      </c>
      <c r="C93" s="63">
        <f t="shared" si="25"/>
        <v>5.8299999999999983</v>
      </c>
      <c r="D93" s="52">
        <v>35</v>
      </c>
    </row>
    <row r="94" spans="1:4" ht="30" x14ac:dyDescent="0.25">
      <c r="A94" s="70" t="s">
        <v>92</v>
      </c>
      <c r="B94" s="73"/>
      <c r="C94" s="73"/>
      <c r="D94" s="74"/>
    </row>
    <row r="95" spans="1:4" ht="30.75" x14ac:dyDescent="0.45">
      <c r="A95" s="50" t="s">
        <v>90</v>
      </c>
      <c r="B95" s="62">
        <f>ROUND(D95/1.2,2)</f>
        <v>25</v>
      </c>
      <c r="C95" s="63">
        <f t="shared" ref="C95:C96" si="27">D95-B95</f>
        <v>5</v>
      </c>
      <c r="D95" s="52">
        <v>30</v>
      </c>
    </row>
    <row r="96" spans="1:4" ht="30.75" x14ac:dyDescent="0.45">
      <c r="A96" s="50" t="s">
        <v>91</v>
      </c>
      <c r="B96" s="62">
        <f t="shared" ref="B96" si="28">ROUND(D96/1.2,2)</f>
        <v>33.33</v>
      </c>
      <c r="C96" s="63">
        <f t="shared" si="27"/>
        <v>6.6700000000000017</v>
      </c>
      <c r="D96" s="52">
        <v>40</v>
      </c>
    </row>
    <row r="97" spans="1:4" ht="30" x14ac:dyDescent="0.25">
      <c r="A97" s="70" t="s">
        <v>93</v>
      </c>
      <c r="B97" s="73"/>
      <c r="C97" s="73"/>
      <c r="D97" s="74"/>
    </row>
    <row r="98" spans="1:4" ht="30.75" x14ac:dyDescent="0.45">
      <c r="A98" s="35" t="s">
        <v>90</v>
      </c>
      <c r="B98" s="62">
        <f>ROUND(D98/1.2,2)</f>
        <v>29.17</v>
      </c>
      <c r="C98" s="62">
        <f t="shared" ref="C98:C99" si="29">D98-B98</f>
        <v>5.8299999999999983</v>
      </c>
      <c r="D98" s="37">
        <v>35</v>
      </c>
    </row>
    <row r="99" spans="1:4" ht="30.75" x14ac:dyDescent="0.45">
      <c r="A99" s="50" t="s">
        <v>91</v>
      </c>
      <c r="B99" s="62">
        <f t="shared" ref="B99" si="30">ROUND(D99/1.2,2)</f>
        <v>33.33</v>
      </c>
      <c r="C99" s="63">
        <f t="shared" si="29"/>
        <v>6.6700000000000017</v>
      </c>
      <c r="D99" s="52">
        <v>40</v>
      </c>
    </row>
    <row r="100" spans="1:4" ht="31.5" x14ac:dyDescent="0.5">
      <c r="A100" s="65"/>
      <c r="B100" s="65"/>
      <c r="C100" s="65"/>
      <c r="D100" s="65"/>
    </row>
    <row r="101" spans="1:4" ht="30.75" x14ac:dyDescent="0.45">
      <c r="A101" s="35" t="s">
        <v>89</v>
      </c>
      <c r="B101" s="62">
        <f t="shared" ref="B101" si="31">ROUND(D101/1.2,2)</f>
        <v>12.5</v>
      </c>
      <c r="C101" s="62">
        <f>D101-B101</f>
        <v>2.5</v>
      </c>
      <c r="D101" s="37">
        <v>15</v>
      </c>
    </row>
    <row r="103" spans="1:4" ht="30.75" x14ac:dyDescent="0.45">
      <c r="A103" s="69"/>
      <c r="B103" s="13"/>
    </row>
    <row r="105" spans="1:4" ht="30.75" x14ac:dyDescent="0.45">
      <c r="A105" s="69"/>
      <c r="B105" s="13"/>
    </row>
  </sheetData>
  <mergeCells count="14">
    <mergeCell ref="A13:D13"/>
    <mergeCell ref="A16:D16"/>
    <mergeCell ref="A23:D23"/>
    <mergeCell ref="A30:D30"/>
    <mergeCell ref="A37:D37"/>
    <mergeCell ref="A90:D90"/>
    <mergeCell ref="A91:D91"/>
    <mergeCell ref="A94:D94"/>
    <mergeCell ref="A97:D97"/>
    <mergeCell ref="A48:D48"/>
    <mergeCell ref="A55:D55"/>
    <mergeCell ref="A62:D62"/>
    <mergeCell ref="A69:D69"/>
    <mergeCell ref="A76:D76"/>
  </mergeCells>
  <printOptions horizontalCentered="1"/>
  <pageMargins left="0.59055118110236227" right="0" top="0.78740157480314965" bottom="0" header="0.51181102362204722" footer="0.51181102362204722"/>
  <pageSetup paperSize="9" scale="43" fitToWidth="2" orientation="portrait" r:id="rId1"/>
  <rowBreaks count="2" manualBreakCount="2">
    <brk id="46" max="7" man="1"/>
    <brk id="105" max="7" man="1"/>
  </rowBreaks>
  <colBreaks count="1" manualBreakCount="1">
    <brk id="4" min="3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view="pageBreakPreview" topLeftCell="A2" zoomScale="60" workbookViewId="0">
      <selection activeCell="A2" sqref="A2:D63"/>
    </sheetView>
  </sheetViews>
  <sheetFormatPr defaultRowHeight="15" x14ac:dyDescent="0.25"/>
  <cols>
    <col min="1" max="1" width="107.42578125" customWidth="1"/>
    <col min="2" max="2" width="27.5703125" style="1" customWidth="1"/>
    <col min="3" max="3" width="24" style="1" customWidth="1"/>
    <col min="4" max="4" width="24.5703125" style="1" customWidth="1"/>
  </cols>
  <sheetData>
    <row r="1" spans="1:4" ht="14.45" x14ac:dyDescent="0.3">
      <c r="B1"/>
      <c r="C1"/>
      <c r="D1"/>
    </row>
    <row r="2" spans="1:4" ht="30.75" x14ac:dyDescent="0.45">
      <c r="B2"/>
      <c r="C2" s="14" t="s">
        <v>55</v>
      </c>
      <c r="D2"/>
    </row>
    <row r="3" spans="1:4" ht="30.75" x14ac:dyDescent="0.45">
      <c r="B3"/>
      <c r="C3" s="14" t="s">
        <v>56</v>
      </c>
      <c r="D3"/>
    </row>
    <row r="4" spans="1:4" ht="31.5" x14ac:dyDescent="0.5">
      <c r="A4" s="2"/>
      <c r="B4"/>
      <c r="C4" s="14" t="s">
        <v>50</v>
      </c>
      <c r="D4" s="15"/>
    </row>
    <row r="5" spans="1:4" ht="31.5" x14ac:dyDescent="0.5">
      <c r="A5" s="2"/>
      <c r="B5"/>
      <c r="C5" s="14" t="s">
        <v>21</v>
      </c>
      <c r="D5" s="15"/>
    </row>
    <row r="6" spans="1:4" ht="31.5" x14ac:dyDescent="0.5">
      <c r="A6" s="2"/>
      <c r="B6"/>
      <c r="C6" s="17" t="s">
        <v>53</v>
      </c>
      <c r="D6" s="15"/>
    </row>
    <row r="7" spans="1:4" ht="18" x14ac:dyDescent="0.35">
      <c r="A7" s="2"/>
      <c r="B7"/>
      <c r="C7"/>
      <c r="D7"/>
    </row>
    <row r="8" spans="1:4" ht="18" x14ac:dyDescent="0.35">
      <c r="A8" s="2"/>
      <c r="B8"/>
      <c r="C8"/>
      <c r="D8"/>
    </row>
    <row r="9" spans="1:4" ht="18" x14ac:dyDescent="0.35">
      <c r="A9" s="2"/>
      <c r="B9"/>
      <c r="C9"/>
      <c r="D9"/>
    </row>
    <row r="10" spans="1:4" ht="35.25" x14ac:dyDescent="0.5">
      <c r="A10" s="42" t="s">
        <v>54</v>
      </c>
      <c r="B10"/>
      <c r="C10"/>
      <c r="D10"/>
    </row>
    <row r="11" spans="1:4" ht="18" x14ac:dyDescent="0.35">
      <c r="A11" s="2"/>
      <c r="B11"/>
      <c r="C11"/>
      <c r="D11"/>
    </row>
    <row r="12" spans="1:4" ht="90" x14ac:dyDescent="0.25">
      <c r="A12" s="28" t="s">
        <v>0</v>
      </c>
      <c r="B12" s="29" t="s">
        <v>41</v>
      </c>
      <c r="C12" s="29" t="s">
        <v>40</v>
      </c>
      <c r="D12" s="30" t="s">
        <v>42</v>
      </c>
    </row>
    <row r="13" spans="1:4" ht="31.5" x14ac:dyDescent="0.25">
      <c r="A13" s="31" t="s">
        <v>1</v>
      </c>
      <c r="B13" s="32"/>
      <c r="C13" s="32"/>
      <c r="D13" s="33"/>
    </row>
    <row r="14" spans="1:4" ht="31.5" x14ac:dyDescent="0.5">
      <c r="A14" s="34" t="s">
        <v>2</v>
      </c>
      <c r="B14" s="45"/>
      <c r="C14" s="45"/>
      <c r="D14" s="46"/>
    </row>
    <row r="15" spans="1:4" ht="23.25" customHeight="1" x14ac:dyDescent="0.4">
      <c r="A15" s="35" t="s">
        <v>4</v>
      </c>
      <c r="B15" s="36">
        <f>D15/1.2</f>
        <v>8.75</v>
      </c>
      <c r="C15" s="36">
        <f>D15-B15</f>
        <v>1.75</v>
      </c>
      <c r="D15" s="37">
        <v>10.5</v>
      </c>
    </row>
    <row r="16" spans="1:4" ht="30.6" hidden="1" x14ac:dyDescent="0.5">
      <c r="A16" s="35" t="s">
        <v>30</v>
      </c>
      <c r="B16" s="36">
        <f t="shared" ref="B16:B58" si="0">D16/1.2</f>
        <v>5</v>
      </c>
      <c r="C16" s="36">
        <f t="shared" ref="C16:C58" si="1">D16-B16</f>
        <v>1</v>
      </c>
      <c r="D16" s="37">
        <v>6</v>
      </c>
    </row>
    <row r="17" spans="1:4" ht="30" x14ac:dyDescent="0.4">
      <c r="A17" s="31" t="s">
        <v>3</v>
      </c>
      <c r="B17" s="36"/>
      <c r="C17" s="36"/>
      <c r="D17" s="37"/>
    </row>
    <row r="18" spans="1:4" ht="30.75" x14ac:dyDescent="0.4">
      <c r="A18" s="35" t="s">
        <v>22</v>
      </c>
      <c r="B18" s="36">
        <f t="shared" si="0"/>
        <v>12.5</v>
      </c>
      <c r="C18" s="36">
        <f t="shared" si="1"/>
        <v>2.5</v>
      </c>
      <c r="D18" s="37">
        <v>15</v>
      </c>
    </row>
    <row r="19" spans="1:4" ht="30.75" x14ac:dyDescent="0.4">
      <c r="A19" s="35" t="s">
        <v>23</v>
      </c>
      <c r="B19" s="36">
        <f t="shared" si="0"/>
        <v>40.5</v>
      </c>
      <c r="C19" s="36">
        <f t="shared" si="1"/>
        <v>8.1000000000000014</v>
      </c>
      <c r="D19" s="37">
        <v>48.6</v>
      </c>
    </row>
    <row r="20" spans="1:4" ht="30.75" x14ac:dyDescent="0.4">
      <c r="A20" s="35" t="s">
        <v>24</v>
      </c>
      <c r="B20" s="36">
        <f t="shared" si="0"/>
        <v>24.250000000000004</v>
      </c>
      <c r="C20" s="36">
        <f t="shared" si="1"/>
        <v>4.8499999999999979</v>
      </c>
      <c r="D20" s="37">
        <v>29.1</v>
      </c>
    </row>
    <row r="21" spans="1:4" ht="30.75" x14ac:dyDescent="0.4">
      <c r="A21" s="35" t="s">
        <v>25</v>
      </c>
      <c r="B21" s="36">
        <f t="shared" si="0"/>
        <v>65.5</v>
      </c>
      <c r="C21" s="36">
        <f t="shared" si="1"/>
        <v>13.099999999999994</v>
      </c>
      <c r="D21" s="37">
        <v>78.599999999999994</v>
      </c>
    </row>
    <row r="22" spans="1:4" ht="30.75" x14ac:dyDescent="0.4">
      <c r="A22" s="35" t="s">
        <v>26</v>
      </c>
      <c r="B22" s="36">
        <f t="shared" si="0"/>
        <v>28.75</v>
      </c>
      <c r="C22" s="36">
        <f t="shared" si="1"/>
        <v>5.75</v>
      </c>
      <c r="D22" s="37">
        <v>34.5</v>
      </c>
    </row>
    <row r="23" spans="1:4" ht="30.75" x14ac:dyDescent="0.4">
      <c r="A23" s="35" t="s">
        <v>27</v>
      </c>
      <c r="B23" s="36">
        <f t="shared" si="0"/>
        <v>36.25</v>
      </c>
      <c r="C23" s="36">
        <f t="shared" si="1"/>
        <v>7.25</v>
      </c>
      <c r="D23" s="37">
        <v>43.5</v>
      </c>
    </row>
    <row r="24" spans="1:4" ht="30.75" x14ac:dyDescent="0.4">
      <c r="A24" s="38" t="s">
        <v>28</v>
      </c>
      <c r="B24" s="36">
        <f t="shared" si="0"/>
        <v>20.100000000000001</v>
      </c>
      <c r="C24" s="36">
        <f t="shared" si="1"/>
        <v>4.0199999999999996</v>
      </c>
      <c r="D24" s="37">
        <v>24.12</v>
      </c>
    </row>
    <row r="25" spans="1:4" ht="37.5" customHeight="1" x14ac:dyDescent="0.4">
      <c r="A25" s="47" t="s">
        <v>29</v>
      </c>
      <c r="B25" s="48">
        <f t="shared" si="0"/>
        <v>29.750000000000004</v>
      </c>
      <c r="C25" s="48">
        <f t="shared" si="1"/>
        <v>5.9499999999999993</v>
      </c>
      <c r="D25" s="49">
        <v>35.700000000000003</v>
      </c>
    </row>
    <row r="26" spans="1:4" ht="32.25" customHeight="1" x14ac:dyDescent="0.4">
      <c r="A26" s="31" t="s">
        <v>17</v>
      </c>
      <c r="B26" s="53"/>
      <c r="C26" s="53"/>
      <c r="D26" s="54"/>
    </row>
    <row r="27" spans="1:4" ht="30.75" x14ac:dyDescent="0.4">
      <c r="A27" s="50" t="s">
        <v>4</v>
      </c>
      <c r="B27" s="51">
        <f t="shared" si="0"/>
        <v>4.5833333333333339</v>
      </c>
      <c r="C27" s="51">
        <f t="shared" si="1"/>
        <v>0.91666666666666607</v>
      </c>
      <c r="D27" s="52">
        <v>5.5</v>
      </c>
    </row>
    <row r="28" spans="1:4" ht="30.75" x14ac:dyDescent="0.4">
      <c r="A28" s="39" t="s">
        <v>9</v>
      </c>
      <c r="B28" s="36">
        <f t="shared" si="0"/>
        <v>8.75</v>
      </c>
      <c r="C28" s="36">
        <f t="shared" si="1"/>
        <v>1.75</v>
      </c>
      <c r="D28" s="37">
        <v>10.5</v>
      </c>
    </row>
    <row r="29" spans="1:4" ht="30.75" x14ac:dyDescent="0.4">
      <c r="A29" s="55" t="s">
        <v>12</v>
      </c>
      <c r="B29" s="48">
        <f t="shared" si="0"/>
        <v>15</v>
      </c>
      <c r="C29" s="48">
        <f t="shared" si="1"/>
        <v>3</v>
      </c>
      <c r="D29" s="49">
        <v>18</v>
      </c>
    </row>
    <row r="30" spans="1:4" ht="30" x14ac:dyDescent="0.4">
      <c r="A30" s="31" t="s">
        <v>31</v>
      </c>
      <c r="B30" s="53"/>
      <c r="C30" s="53"/>
      <c r="D30" s="54"/>
    </row>
    <row r="31" spans="1:4" ht="30" x14ac:dyDescent="0.4">
      <c r="A31" s="56" t="s">
        <v>15</v>
      </c>
      <c r="B31" s="51"/>
      <c r="C31" s="51"/>
      <c r="D31" s="52"/>
    </row>
    <row r="32" spans="1:4" ht="30.75" x14ac:dyDescent="0.4">
      <c r="A32" s="35" t="s">
        <v>32</v>
      </c>
      <c r="B32" s="36">
        <f t="shared" si="0"/>
        <v>151.25</v>
      </c>
      <c r="C32" s="36">
        <f t="shared" si="1"/>
        <v>30.25</v>
      </c>
      <c r="D32" s="37">
        <v>181.5</v>
      </c>
    </row>
    <row r="33" spans="1:4" ht="30.75" x14ac:dyDescent="0.4">
      <c r="A33" s="35" t="s">
        <v>33</v>
      </c>
      <c r="B33" s="36">
        <f t="shared" si="0"/>
        <v>66</v>
      </c>
      <c r="C33" s="36">
        <f t="shared" si="1"/>
        <v>13.200000000000003</v>
      </c>
      <c r="D33" s="37">
        <v>79.2</v>
      </c>
    </row>
    <row r="34" spans="1:4" ht="30.75" x14ac:dyDescent="0.4">
      <c r="A34" s="35" t="s">
        <v>34</v>
      </c>
      <c r="B34" s="36">
        <f t="shared" si="0"/>
        <v>4.5000000000000009</v>
      </c>
      <c r="C34" s="36">
        <f t="shared" si="1"/>
        <v>0.89999999999999947</v>
      </c>
      <c r="D34" s="37">
        <v>5.4</v>
      </c>
    </row>
    <row r="35" spans="1:4" ht="30.75" x14ac:dyDescent="0.4">
      <c r="A35" s="35" t="s">
        <v>35</v>
      </c>
      <c r="B35" s="36">
        <f t="shared" si="0"/>
        <v>90.750000000000014</v>
      </c>
      <c r="C35" s="36">
        <f t="shared" si="1"/>
        <v>18.149999999999991</v>
      </c>
      <c r="D35" s="37">
        <v>108.9</v>
      </c>
    </row>
    <row r="36" spans="1:4" ht="30.75" x14ac:dyDescent="0.4">
      <c r="A36" s="35" t="s">
        <v>36</v>
      </c>
      <c r="B36" s="36">
        <f t="shared" si="0"/>
        <v>35.25</v>
      </c>
      <c r="C36" s="36">
        <f t="shared" si="1"/>
        <v>7.0499999999999972</v>
      </c>
      <c r="D36" s="37">
        <v>42.3</v>
      </c>
    </row>
    <row r="37" spans="1:4" ht="61.15" hidden="1" x14ac:dyDescent="0.5">
      <c r="A37" s="43" t="s">
        <v>51</v>
      </c>
      <c r="B37" s="36">
        <f t="shared" si="0"/>
        <v>25.666666666666668</v>
      </c>
      <c r="C37" s="36">
        <f t="shared" si="1"/>
        <v>5.1333333333333329</v>
      </c>
      <c r="D37" s="37">
        <v>30.8</v>
      </c>
    </row>
    <row r="38" spans="1:4" ht="30.75" x14ac:dyDescent="0.4">
      <c r="A38" s="57" t="s">
        <v>37</v>
      </c>
      <c r="B38" s="48">
        <f t="shared" si="0"/>
        <v>2.75</v>
      </c>
      <c r="C38" s="48">
        <f t="shared" si="1"/>
        <v>0.54999999999999982</v>
      </c>
      <c r="D38" s="49">
        <v>3.3</v>
      </c>
    </row>
    <row r="39" spans="1:4" ht="30" x14ac:dyDescent="0.4">
      <c r="A39" s="40" t="s">
        <v>16</v>
      </c>
      <c r="B39" s="53"/>
      <c r="C39" s="53"/>
      <c r="D39" s="54"/>
    </row>
    <row r="40" spans="1:4" ht="30.75" x14ac:dyDescent="0.4">
      <c r="A40" s="50" t="s">
        <v>32</v>
      </c>
      <c r="B40" s="51">
        <f t="shared" si="0"/>
        <v>172.75000000000003</v>
      </c>
      <c r="C40" s="51">
        <f t="shared" si="1"/>
        <v>34.549999999999983</v>
      </c>
      <c r="D40" s="52">
        <v>207.3</v>
      </c>
    </row>
    <row r="41" spans="1:4" ht="30.75" x14ac:dyDescent="0.4">
      <c r="A41" s="35" t="s">
        <v>33</v>
      </c>
      <c r="B41" s="36">
        <f t="shared" si="0"/>
        <v>83</v>
      </c>
      <c r="C41" s="36">
        <f t="shared" si="1"/>
        <v>16.599999999999994</v>
      </c>
      <c r="D41" s="37">
        <v>99.6</v>
      </c>
    </row>
    <row r="42" spans="1:4" ht="30.75" x14ac:dyDescent="0.4">
      <c r="A42" s="35" t="s">
        <v>34</v>
      </c>
      <c r="B42" s="36">
        <f t="shared" si="0"/>
        <v>5.5</v>
      </c>
      <c r="C42" s="36">
        <f t="shared" si="1"/>
        <v>1.0999999999999996</v>
      </c>
      <c r="D42" s="37">
        <v>6.6</v>
      </c>
    </row>
    <row r="43" spans="1:4" ht="30.75" x14ac:dyDescent="0.4">
      <c r="A43" s="35" t="s">
        <v>35</v>
      </c>
      <c r="B43" s="36">
        <f t="shared" si="0"/>
        <v>151.25</v>
      </c>
      <c r="C43" s="36">
        <f t="shared" si="1"/>
        <v>30.25</v>
      </c>
      <c r="D43" s="37">
        <v>181.5</v>
      </c>
    </row>
    <row r="44" spans="1:4" ht="30.75" x14ac:dyDescent="0.4">
      <c r="A44" s="35" t="s">
        <v>36</v>
      </c>
      <c r="B44" s="36">
        <f t="shared" si="0"/>
        <v>60.5</v>
      </c>
      <c r="C44" s="36">
        <f t="shared" si="1"/>
        <v>12.099999999999994</v>
      </c>
      <c r="D44" s="37">
        <v>72.599999999999994</v>
      </c>
    </row>
    <row r="45" spans="1:4" ht="30.75" x14ac:dyDescent="0.4">
      <c r="A45" s="35" t="s">
        <v>37</v>
      </c>
      <c r="B45" s="36">
        <f t="shared" si="0"/>
        <v>4.5000000000000009</v>
      </c>
      <c r="C45" s="36">
        <f t="shared" si="1"/>
        <v>0.89999999999999947</v>
      </c>
      <c r="D45" s="37">
        <v>5.4</v>
      </c>
    </row>
    <row r="46" spans="1:4" ht="30.75" x14ac:dyDescent="0.4">
      <c r="A46" s="35" t="s">
        <v>47</v>
      </c>
      <c r="B46" s="36">
        <f t="shared" si="0"/>
        <v>112.75000000000001</v>
      </c>
      <c r="C46" s="36">
        <f t="shared" si="1"/>
        <v>22.549999999999997</v>
      </c>
      <c r="D46" s="37">
        <v>135.30000000000001</v>
      </c>
    </row>
    <row r="47" spans="1:4" ht="30.75" x14ac:dyDescent="0.4">
      <c r="A47" s="35" t="s">
        <v>10</v>
      </c>
      <c r="B47" s="36">
        <f t="shared" si="0"/>
        <v>7.7500000000000009</v>
      </c>
      <c r="C47" s="36">
        <f t="shared" si="1"/>
        <v>1.5499999999999998</v>
      </c>
      <c r="D47" s="37">
        <v>9.3000000000000007</v>
      </c>
    </row>
    <row r="48" spans="1:4" ht="30.75" x14ac:dyDescent="0.4">
      <c r="A48" s="35" t="s">
        <v>48</v>
      </c>
      <c r="B48" s="36">
        <f t="shared" si="0"/>
        <v>123.75</v>
      </c>
      <c r="C48" s="36">
        <f t="shared" si="1"/>
        <v>24.75</v>
      </c>
      <c r="D48" s="37">
        <v>148.5</v>
      </c>
    </row>
    <row r="49" spans="1:4" ht="30.75" x14ac:dyDescent="0.4">
      <c r="A49" s="35" t="s">
        <v>11</v>
      </c>
      <c r="B49" s="36">
        <f t="shared" si="0"/>
        <v>10.5</v>
      </c>
      <c r="C49" s="36">
        <f t="shared" si="1"/>
        <v>2.0999999999999996</v>
      </c>
      <c r="D49" s="37">
        <v>12.6</v>
      </c>
    </row>
    <row r="50" spans="1:4" ht="30" x14ac:dyDescent="0.4">
      <c r="A50" s="58" t="s">
        <v>52</v>
      </c>
      <c r="B50" s="48">
        <f>D50-C50</f>
        <v>41.25</v>
      </c>
      <c r="C50" s="48">
        <f>D50/6</f>
        <v>8.25</v>
      </c>
      <c r="D50" s="49">
        <v>49.5</v>
      </c>
    </row>
    <row r="51" spans="1:4" ht="30" x14ac:dyDescent="0.4">
      <c r="A51" s="31" t="s">
        <v>5</v>
      </c>
      <c r="B51" s="53"/>
      <c r="C51" s="53"/>
      <c r="D51" s="54"/>
    </row>
    <row r="52" spans="1:4" ht="30.75" x14ac:dyDescent="0.4">
      <c r="A52" s="50" t="s">
        <v>49</v>
      </c>
      <c r="B52" s="51">
        <f t="shared" si="0"/>
        <v>2.5</v>
      </c>
      <c r="C52" s="51">
        <f t="shared" si="1"/>
        <v>0.5</v>
      </c>
      <c r="D52" s="52">
        <v>3</v>
      </c>
    </row>
    <row r="53" spans="1:4" ht="60" x14ac:dyDescent="0.4">
      <c r="A53" s="41" t="s">
        <v>6</v>
      </c>
      <c r="B53" s="36">
        <f t="shared" si="0"/>
        <v>23.1</v>
      </c>
      <c r="C53" s="36">
        <f t="shared" si="1"/>
        <v>4.6199999999999974</v>
      </c>
      <c r="D53" s="37">
        <v>27.72</v>
      </c>
    </row>
    <row r="54" spans="1:4" ht="60" x14ac:dyDescent="0.4">
      <c r="A54" s="41" t="s">
        <v>7</v>
      </c>
      <c r="B54" s="36">
        <f t="shared" si="0"/>
        <v>1.1000000000000001</v>
      </c>
      <c r="C54" s="36">
        <f t="shared" si="1"/>
        <v>0.21999999999999997</v>
      </c>
      <c r="D54" s="37">
        <v>1.32</v>
      </c>
    </row>
    <row r="55" spans="1:4" ht="60" x14ac:dyDescent="0.4">
      <c r="A55" s="59" t="s">
        <v>20</v>
      </c>
      <c r="B55" s="48">
        <f t="shared" si="0"/>
        <v>30.8</v>
      </c>
      <c r="C55" s="48">
        <f t="shared" si="1"/>
        <v>6.16</v>
      </c>
      <c r="D55" s="49">
        <v>36.96</v>
      </c>
    </row>
    <row r="56" spans="1:4" ht="60" x14ac:dyDescent="0.4">
      <c r="A56" s="59" t="s">
        <v>57</v>
      </c>
      <c r="B56" s="48">
        <v>1.5</v>
      </c>
      <c r="C56" s="48">
        <f>B56*0.2</f>
        <v>0.30000000000000004</v>
      </c>
      <c r="D56" s="49">
        <f>B56+C56</f>
        <v>1.8</v>
      </c>
    </row>
    <row r="57" spans="1:4" ht="30" x14ac:dyDescent="0.4">
      <c r="A57" s="31" t="s">
        <v>38</v>
      </c>
      <c r="B57" s="53"/>
      <c r="C57" s="53"/>
      <c r="D57" s="54"/>
    </row>
    <row r="58" spans="1:4" ht="30.75" x14ac:dyDescent="0.4">
      <c r="A58" s="50" t="s">
        <v>8</v>
      </c>
      <c r="B58" s="51">
        <f t="shared" si="0"/>
        <v>37.5</v>
      </c>
      <c r="C58" s="51">
        <f t="shared" si="1"/>
        <v>7.5</v>
      </c>
      <c r="D58" s="52">
        <v>45</v>
      </c>
    </row>
    <row r="59" spans="1:4" ht="26.25" x14ac:dyDescent="0.35">
      <c r="A59" s="25"/>
      <c r="B59" s="26"/>
      <c r="C59" s="26"/>
      <c r="D59" s="27"/>
    </row>
    <row r="60" spans="1:4" ht="26.25" x14ac:dyDescent="0.35">
      <c r="A60" s="7"/>
      <c r="B60" s="3"/>
      <c r="C60" s="3"/>
      <c r="D60" s="3"/>
    </row>
    <row r="61" spans="1:4" ht="30.6" hidden="1" x14ac:dyDescent="0.55000000000000004">
      <c r="A61" s="13" t="s">
        <v>18</v>
      </c>
      <c r="B61" s="3"/>
      <c r="C61" s="13" t="s">
        <v>19</v>
      </c>
      <c r="D61" s="3"/>
    </row>
    <row r="62" spans="1:4" ht="30.75" x14ac:dyDescent="0.45">
      <c r="A62" s="13"/>
      <c r="B62" s="3"/>
      <c r="C62" s="3"/>
      <c r="D62" s="3"/>
    </row>
    <row r="63" spans="1:4" ht="30.75" x14ac:dyDescent="0.45">
      <c r="A63" s="13" t="s">
        <v>39</v>
      </c>
      <c r="B63" s="3"/>
      <c r="C63" s="13" t="s">
        <v>14</v>
      </c>
      <c r="D63" s="3"/>
    </row>
    <row r="64" spans="1:4" ht="26.25" x14ac:dyDescent="0.4">
      <c r="A64" s="7"/>
      <c r="B64" s="12"/>
      <c r="C64" s="9"/>
      <c r="D64" s="8"/>
    </row>
    <row r="65" spans="1:4" ht="26.25" x14ac:dyDescent="0.4">
      <c r="A65" s="7"/>
      <c r="B65" s="12"/>
      <c r="C65" s="12"/>
      <c r="D65" s="8"/>
    </row>
    <row r="66" spans="1:4" ht="26.25" x14ac:dyDescent="0.4">
      <c r="A66" s="10"/>
      <c r="B66" s="12"/>
      <c r="C66" s="12"/>
      <c r="D66" s="8"/>
    </row>
    <row r="67" spans="1:4" ht="26.25" x14ac:dyDescent="0.4">
      <c r="A67" s="10"/>
      <c r="B67" s="12"/>
      <c r="C67" s="12"/>
      <c r="D67" s="8"/>
    </row>
    <row r="68" spans="1:4" ht="26.25" x14ac:dyDescent="0.4">
      <c r="A68" s="10" t="s">
        <v>13</v>
      </c>
      <c r="B68" s="12"/>
      <c r="C68" s="11" t="s">
        <v>14</v>
      </c>
      <c r="D68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r:id="rId1"/>
  <rowBreaks count="1" manualBreakCount="1">
    <brk id="63" max="16383" man="1"/>
  </rowBreaks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60" zoomScaleNormal="62" workbookViewId="0">
      <selection sqref="A1:E18"/>
    </sheetView>
  </sheetViews>
  <sheetFormatPr defaultRowHeight="15" x14ac:dyDescent="0.25"/>
  <cols>
    <col min="1" max="1" width="69.140625" customWidth="1"/>
    <col min="2" max="2" width="20.5703125" customWidth="1"/>
    <col min="3" max="3" width="17.42578125" customWidth="1"/>
    <col min="4" max="4" width="20.140625" customWidth="1"/>
  </cols>
  <sheetData>
    <row r="1" spans="1:5" ht="26.25" x14ac:dyDescent="0.4">
      <c r="C1" s="11" t="s">
        <v>44</v>
      </c>
      <c r="D1" s="5"/>
      <c r="E1" s="5"/>
    </row>
    <row r="2" spans="1:5" ht="26.25" x14ac:dyDescent="0.4">
      <c r="A2" s="2"/>
      <c r="C2" s="11" t="s">
        <v>43</v>
      </c>
      <c r="D2" s="18"/>
      <c r="E2" s="5"/>
    </row>
    <row r="3" spans="1:5" ht="26.25" x14ac:dyDescent="0.4">
      <c r="A3" s="2"/>
      <c r="C3" s="11" t="s">
        <v>21</v>
      </c>
      <c r="D3" s="18"/>
      <c r="E3" s="5"/>
    </row>
    <row r="4" spans="1:5" ht="26.25" x14ac:dyDescent="0.4">
      <c r="A4" s="2"/>
      <c r="C4" s="19" t="s">
        <v>45</v>
      </c>
      <c r="D4" s="18"/>
      <c r="E4" s="5"/>
    </row>
    <row r="5" spans="1:5" ht="18" x14ac:dyDescent="0.35">
      <c r="A5" s="2"/>
    </row>
    <row r="6" spans="1:5" ht="18" x14ac:dyDescent="0.35">
      <c r="A6" s="2"/>
    </row>
    <row r="7" spans="1:5" ht="18" x14ac:dyDescent="0.35">
      <c r="A7" s="2"/>
    </row>
    <row r="8" spans="1:5" ht="24.6" x14ac:dyDescent="0.4">
      <c r="A8" s="20"/>
    </row>
    <row r="9" spans="1:5" ht="18" x14ac:dyDescent="0.35">
      <c r="A9" s="2"/>
    </row>
    <row r="10" spans="1:5" ht="31.5" x14ac:dyDescent="0.25">
      <c r="A10" s="22" t="s">
        <v>0</v>
      </c>
      <c r="B10" s="23" t="s">
        <v>41</v>
      </c>
      <c r="C10" s="23" t="s">
        <v>40</v>
      </c>
      <c r="D10" s="24" t="s">
        <v>42</v>
      </c>
    </row>
    <row r="11" spans="1:5" ht="20.25" x14ac:dyDescent="0.25">
      <c r="A11" s="80" t="s">
        <v>5</v>
      </c>
      <c r="B11" s="81"/>
      <c r="C11" s="81"/>
      <c r="D11" s="82"/>
    </row>
    <row r="12" spans="1:5" ht="55.5" customHeight="1" x14ac:dyDescent="0.25">
      <c r="A12" s="6" t="s">
        <v>46</v>
      </c>
      <c r="B12" s="21">
        <f t="shared" ref="B12" si="0">D12/1.2</f>
        <v>1.3166666666666669</v>
      </c>
      <c r="C12" s="21">
        <f t="shared" ref="C12" si="1">D12-B12</f>
        <v>0.2633333333333332</v>
      </c>
      <c r="D12" s="21">
        <v>1.58</v>
      </c>
    </row>
    <row r="13" spans="1:5" ht="25.15" x14ac:dyDescent="0.4">
      <c r="A13" s="7"/>
      <c r="B13" s="3"/>
      <c r="C13" s="3"/>
      <c r="D13" s="3"/>
    </row>
    <row r="14" spans="1:5" ht="25.15" x14ac:dyDescent="0.4">
      <c r="A14" s="7"/>
      <c r="B14" s="3"/>
      <c r="C14" s="3"/>
      <c r="D14" s="3"/>
    </row>
    <row r="15" spans="1:5" ht="25.15" x14ac:dyDescent="0.45">
      <c r="A15" s="10"/>
      <c r="B15" s="16"/>
      <c r="C15" s="3"/>
      <c r="D15" s="3"/>
    </row>
    <row r="16" spans="1:5" ht="26.25" x14ac:dyDescent="0.4">
      <c r="A16" s="10" t="s">
        <v>18</v>
      </c>
      <c r="B16" s="5"/>
      <c r="C16" s="5"/>
      <c r="D16" s="10" t="s">
        <v>19</v>
      </c>
    </row>
    <row r="17" spans="1:4" ht="25.9" x14ac:dyDescent="0.5">
      <c r="A17" s="10"/>
      <c r="B17" s="5"/>
      <c r="C17" s="5"/>
      <c r="D17" s="5"/>
    </row>
    <row r="18" spans="1:4" ht="26.25" x14ac:dyDescent="0.4">
      <c r="A18" s="10" t="s">
        <v>39</v>
      </c>
      <c r="B18" s="5"/>
      <c r="C18" s="5"/>
      <c r="D18" s="10" t="s">
        <v>14</v>
      </c>
    </row>
  </sheetData>
  <mergeCells count="1">
    <mergeCell ref="A11:D11"/>
  </mergeCells>
  <pageMargins left="1.299212598425197" right="0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1-у</vt:lpstr>
      <vt:lpstr> 1-у выписка 2019</vt:lpstr>
      <vt:lpstr>Разовое техосв2017</vt:lpstr>
      <vt:lpstr>'1-у'!Область_печати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Computer</cp:lastModifiedBy>
  <cp:lastPrinted>2020-09-03T13:53:21Z</cp:lastPrinted>
  <dcterms:created xsi:type="dcterms:W3CDTF">2012-12-03T09:58:01Z</dcterms:created>
  <dcterms:modified xsi:type="dcterms:W3CDTF">2020-09-07T13:03:40Z</dcterms:modified>
</cp:coreProperties>
</file>